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10.0.130.6\common\06. APPELS D'OFFRES COLEACP &amp; SES PROGRAMMES\AO - TENDERS\251386 BOTTLENECKS ETHIOPIA (MAHEBER)\251386 TENDER (1) LAUNCH\FINAL\"/>
    </mc:Choice>
  </mc:AlternateContent>
  <xr:revisionPtr revIDLastSave="0" documentId="13_ncr:1_{1AEE9AD5-7BB8-45B6-B284-EF22DDC5FEEB}" xr6:coauthVersionLast="47" xr6:coauthVersionMax="47" xr10:uidLastSave="{00000000-0000-0000-0000-000000000000}"/>
  <bookViews>
    <workbookView xWindow="-110" yWindow="-110" windowWidth="19420" windowHeight="10300" activeTab="1" xr2:uid="{EC3C6FD7-FB7B-4FF1-A76D-7D5DF72B9B75}"/>
  </bookViews>
  <sheets>
    <sheet name="Financial offer" sheetId="2" r:id="rId1"/>
    <sheet name="List of key experts" sheetId="1" r:id="rId2"/>
  </sheets>
  <externalReferences>
    <externalReference r:id="rId3"/>
  </externalReferences>
  <definedNames>
    <definedName name="Erstattungsart">[1]Lists!$B$4:$B$8</definedName>
    <definedName name="lSFK">'[1]List of key experts'!$B$11:$B$34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2" l="1"/>
  <c r="C16" i="2"/>
  <c r="G16" i="2"/>
  <c r="G18" i="2"/>
  <c r="G14" i="2"/>
  <c r="C18" i="2"/>
  <c r="C17" i="2"/>
  <c r="C15" i="2"/>
  <c r="C14" i="2"/>
  <c r="C13" i="2"/>
  <c r="B14" i="2"/>
  <c r="B15" i="2"/>
  <c r="B16" i="2"/>
  <c r="B17" i="2"/>
  <c r="B18" i="2"/>
  <c r="B13" i="2"/>
  <c r="A18" i="2"/>
  <c r="D18" i="2" s="1"/>
  <c r="A17" i="2"/>
  <c r="D17" i="2" s="1"/>
  <c r="A16" i="2"/>
  <c r="D16" i="2" s="1"/>
  <c r="A15" i="2"/>
  <c r="D15" i="2" s="1"/>
  <c r="A14" i="2"/>
  <c r="D14" i="2" s="1"/>
  <c r="A13" i="2"/>
  <c r="D13" i="2" s="1"/>
  <c r="F6" i="1"/>
  <c r="C10" i="1"/>
  <c r="C12" i="1"/>
  <c r="C6" i="1"/>
  <c r="G15" i="2"/>
  <c r="G31" i="2"/>
  <c r="G30" i="2"/>
  <c r="G29" i="2"/>
  <c r="G28" i="2"/>
  <c r="G27" i="2"/>
  <c r="G34" i="2" l="1"/>
  <c r="G17" i="2"/>
  <c r="G13" i="2"/>
  <c r="G20" i="2" l="1"/>
  <c r="G36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tc={F35136B8-146E-43B2-B597-6B5FB0F9A3D5}</author>
  </authors>
  <commentList>
    <comment ref="D6" authorId="0" shapeId="0" xr:uid="{F35136B8-146E-43B2-B597-6B5FB0F9A3D5}">
      <text>
        <t>[Threaded comment]
Your version of Excel allows you to read this threaded comment; however, any edits to it will get removed if the file is opened in a newer version of Excel. Learn more: https://go.microsoft.com/fwlink/?linkid=870924
Comment:
    Put«Name of the tendering structure» instead. Can’t change it myself.</t>
      </text>
    </comment>
  </commentList>
</comments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<sst xmlns="http://schemas.openxmlformats.org/spreadsheetml/2006/main" count="95" uniqueCount="71">
  <si>
    <t>List of key experts</t>
  </si>
  <si>
    <t>* Only experts for whom contract supplement is required</t>
  </si>
  <si>
    <t>** If a key expert is replaced, please state the end date of the assignment in the explanations; enter the starting date of the assignment for the new expert</t>
  </si>
  <si>
    <t>Date:</t>
  </si>
  <si>
    <t/>
  </si>
  <si>
    <t>Title of price schedule</t>
  </si>
  <si>
    <t>First name</t>
  </si>
  <si>
    <t>Comments</t>
  </si>
  <si>
    <t>Team leader</t>
  </si>
  <si>
    <t>Key expert 1</t>
  </si>
  <si>
    <t>Key expert 2</t>
  </si>
  <si>
    <t>Key expert 3</t>
  </si>
  <si>
    <t>Key expert 4</t>
  </si>
  <si>
    <t>Key expert 5</t>
  </si>
  <si>
    <t xml:space="preserve">Project name: </t>
  </si>
  <si>
    <t>Tender reference:</t>
  </si>
  <si>
    <t xml:space="preserve">Project reference: </t>
  </si>
  <si>
    <t>Place of residence (Country)</t>
  </si>
  <si>
    <t>Number of working days</t>
  </si>
  <si>
    <t>Daily fees (EUR)</t>
  </si>
  <si>
    <t>Hilfspalte für Zeilenumbruch in Spalte B</t>
  </si>
  <si>
    <t>VE number:</t>
  </si>
  <si>
    <t>Contract supplement (VE)</t>
  </si>
  <si>
    <t xml:space="preserve">Original quantity   </t>
  </si>
  <si>
    <t>Change</t>
  </si>
  <si>
    <t>New quantity</t>
  </si>
  <si>
    <t>New total</t>
  </si>
  <si>
    <t>2. VE Fees and other HR costs</t>
  </si>
  <si>
    <t>Item</t>
  </si>
  <si>
    <t>3. VE Travel expenses</t>
  </si>
  <si>
    <t xml:space="preserve">Flights </t>
  </si>
  <si>
    <t>Flights</t>
  </si>
  <si>
    <t>Against evidence</t>
  </si>
  <si>
    <t>Transportation</t>
  </si>
  <si>
    <t>5. VE Total costs</t>
  </si>
  <si>
    <t>Quantity</t>
  </si>
  <si>
    <t>Notes</t>
  </si>
  <si>
    <t>Subtotal</t>
  </si>
  <si>
    <t>Type of reimbursement</t>
  </si>
  <si>
    <t xml:space="preserve">Total </t>
  </si>
  <si>
    <t>Lump sum/Proof*</t>
  </si>
  <si>
    <t>Sub-item</t>
  </si>
  <si>
    <t>Budget/Price</t>
  </si>
  <si>
    <t xml:space="preserve">Service provider: </t>
  </si>
  <si>
    <t>NDICI AFRICA/2025/483-034</t>
  </si>
  <si>
    <t>MAHEBER Ethiopia : Enhancing the Competitiveness of Ethiopia's Horticulture Sector</t>
  </si>
  <si>
    <t xml:space="preserve">Study on the bottlenecks affecting the competitiveness and sustainability of Ethiopian horticultural exports </t>
  </si>
  <si>
    <t>Financial Offer Template</t>
  </si>
  <si>
    <t>1. Human Resources</t>
  </si>
  <si>
    <t xml:space="preserve">Tender title: </t>
  </si>
  <si>
    <t>Last Name</t>
  </si>
  <si>
    <t>First Name</t>
  </si>
  <si>
    <t>Subtotal - Human Resources</t>
  </si>
  <si>
    <t>Total (EUR)</t>
  </si>
  <si>
    <t>Per diem</t>
  </si>
  <si>
    <t>National flights</t>
  </si>
  <si>
    <t>Regional flights</t>
  </si>
  <si>
    <t>International flights</t>
  </si>
  <si>
    <t>Only economy fares accepted. Fixed at EUR 2,000 for comparison purposes</t>
  </si>
  <si>
    <t>Only economy fares accepted. Fixed at EUR 1,000 for comparison purposes</t>
  </si>
  <si>
    <t>Only economy fares accepted. Fixed at EUR 500 for comparison purposes</t>
  </si>
  <si>
    <t>Date of birth (dd/mm/yyyy)</t>
  </si>
  <si>
    <t>Car renting (including fuel), Public transportation, etc.</t>
  </si>
  <si>
    <t>Per diem applicable to non-residents. Maximum per diem of EUR 195 in Ethiopia</t>
  </si>
  <si>
    <t>Applicable to non-resident experts and resident experts outside their homebase</t>
  </si>
  <si>
    <t>3. Total costs</t>
  </si>
  <si>
    <t>Subtotal - Travel expenses and per diem</t>
  </si>
  <si>
    <t>2. Travel expenses and per diem</t>
  </si>
  <si>
    <t>Other</t>
  </si>
  <si>
    <t>COLEAD/AO/251386</t>
  </si>
  <si>
    <t>dd/mm/2025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</si>
</sst>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#,##0.00_ ;\-#,##0.00\ "/>
    <numFmt numFmtId="165" formatCode="#,##0.00;\-#,##0.00;\-"/>
    <numFmt numFmtId="166" formatCode="General;\-General;\-"/>
    <numFmt numFmtId="167" formatCode="\+General;\-General"/>
  </numFmts>
  <fonts count="1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3F3F76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9"/>
      <color theme="1"/>
      <name val="Aptos Narrow"/>
      <family val="2"/>
      <scheme val="minor"/>
    </font>
    <font>
      <sz val="9"/>
      <name val="Aptos Narrow"/>
      <family val="2"/>
      <scheme val="minor"/>
    </font>
    <font>
      <sz val="9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0"/>
      <color theme="1"/>
      <name val="Aptos"/>
      <family val="2"/>
    </font>
    <font>
      <sz val="10"/>
      <color theme="1"/>
      <name val="Aptos"/>
      <family val="2"/>
    </font>
    <font>
      <b/>
      <sz val="10"/>
      <color theme="3"/>
      <name val="Aptos"/>
      <family val="2"/>
    </font>
    <font>
      <b/>
      <sz val="10"/>
      <color theme="0"/>
      <name val="Aptos"/>
      <family val="2"/>
    </font>
    <font>
      <sz val="10"/>
      <name val="Aptos"/>
      <family val="2"/>
    </font>
    <font>
      <sz val="10"/>
      <color rgb="FF000000"/>
      <name val="Aptos"/>
      <family val="2"/>
    </font>
    <font>
      <i/>
      <sz val="10"/>
      <color rgb="FF7F7F7F"/>
      <name val="Aptos"/>
      <family val="2"/>
    </font>
    <font>
      <b/>
      <sz val="12"/>
      <color theme="3"/>
      <name val="Aptos"/>
      <family val="2"/>
    </font>
    <font>
      <sz val="12"/>
      <color theme="1"/>
      <name val="Aptos"/>
      <family val="2"/>
    </font>
  </fonts>
  <fills count="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2"/>
        <bgColor indexed="64"/>
      </patternFill>
    </fill>
    <fill>
      <patternFill patternType="solid">
        <fgColor rgb="FFFEF7E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3" fillId="0" borderId="0" applyNumberFormat="0" applyFill="0" applyBorder="0" applyAlignment="0" applyProtection="0"/>
    <xf numFmtId="0" fontId="4" fillId="2" borderId="3" applyNumberFormat="0" applyAlignment="0" applyProtection="0"/>
    <xf numFmtId="0" fontId="5" fillId="0" borderId="0" applyNumberFormat="0" applyFill="0" applyBorder="0" applyAlignment="0" applyProtection="0"/>
    <xf numFmtId="49" fontId="7" fillId="4" borderId="4" applyNumberFormat="0">
      <alignment vertical="center" wrapText="1"/>
      <protection locked="0"/>
    </xf>
    <xf numFmtId="0" fontId="6" fillId="0" borderId="5" applyNumberFormat="0" applyFill="0" applyAlignment="0" applyProtection="0"/>
    <xf numFmtId="0" fontId="8" fillId="0" borderId="6" applyNumberFormat="0">
      <alignment vertical="center" wrapText="1"/>
    </xf>
    <xf numFmtId="0" fontId="7" fillId="4" borderId="4" applyNumberFormat="0">
      <alignment vertical="center" shrinkToFit="1"/>
      <protection locked="0"/>
    </xf>
    <xf numFmtId="4" fontId="7" fillId="4" borderId="4">
      <alignment vertical="center" shrinkToFit="1"/>
      <protection locked="0"/>
    </xf>
    <xf numFmtId="165" fontId="8" fillId="0" borderId="6" applyFont="0" applyFill="0" applyAlignment="0" applyProtection="0"/>
  </cellStyleXfs>
  <cellXfs count="65">
    <xf numFmtId="0" fontId="0" fillId="0" borderId="0" xfId="0"/>
    <xf numFmtId="0" fontId="10" fillId="0" borderId="5" xfId="0" applyFont="1" applyBorder="1" applyAlignment="1">
      <alignment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 wrapText="1"/>
      <protection locked="0"/>
    </xf>
    <xf numFmtId="0" fontId="1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9" fontId="11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>
      <alignment horizontal="left" vertical="center" indent="1"/>
    </xf>
    <xf numFmtId="14" fontId="11" fillId="5" borderId="3" xfId="5" applyNumberFormat="1" applyFont="1" applyFill="1" applyAlignment="1" applyProtection="1">
      <alignment vertical="center" shrinkToFit="1"/>
      <protection locked="0"/>
    </xf>
    <xf numFmtId="0" fontId="11" fillId="0" borderId="0" xfId="0" applyFont="1" applyAlignment="1">
      <alignment horizontal="left" vertical="center" indent="1"/>
    </xf>
    <xf numFmtId="14" fontId="11" fillId="0" borderId="0" xfId="0" applyNumberFormat="1" applyFont="1" applyAlignment="1">
      <alignment horizontal="left" vertical="center"/>
    </xf>
    <xf numFmtId="49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horizontal="left" vertical="center" indent="1"/>
      <protection locked="0"/>
    </xf>
    <xf numFmtId="0" fontId="13" fillId="6" borderId="2" xfId="3" applyFont="1" applyFill="1" applyAlignment="1" applyProtection="1">
      <alignment vertical="center"/>
    </xf>
    <xf numFmtId="0" fontId="12" fillId="0" borderId="2" xfId="3" applyFont="1" applyAlignment="1" applyProtection="1">
      <alignment vertical="center"/>
      <protection locked="0"/>
    </xf>
    <xf numFmtId="0" fontId="13" fillId="6" borderId="7" xfId="2" applyFont="1" applyFill="1" applyBorder="1" applyAlignment="1" applyProtection="1">
      <alignment horizontal="center" vertical="center" wrapText="1"/>
    </xf>
    <xf numFmtId="0" fontId="13" fillId="6" borderId="7" xfId="2" applyFont="1" applyFill="1" applyBorder="1" applyAlignment="1" applyProtection="1">
      <alignment horizontal="left" vertical="center" wrapText="1"/>
    </xf>
    <xf numFmtId="0" fontId="12" fillId="0" borderId="1" xfId="2" applyFont="1" applyAlignment="1" applyProtection="1">
      <alignment horizontal="center" vertical="center" wrapText="1"/>
      <protection locked="0"/>
    </xf>
    <xf numFmtId="49" fontId="11" fillId="0" borderId="7" xfId="9" applyNumberFormat="1" applyFont="1" applyBorder="1">
      <alignment vertical="center" wrapText="1"/>
    </xf>
    <xf numFmtId="43" fontId="11" fillId="0" borderId="7" xfId="1" applyFont="1" applyBorder="1" applyAlignment="1" applyProtection="1">
      <alignment horizontal="left" vertical="center" shrinkToFit="1"/>
    </xf>
    <xf numFmtId="0" fontId="11" fillId="0" borderId="7" xfId="9" applyFont="1" applyBorder="1">
      <alignment vertical="center" wrapText="1"/>
    </xf>
    <xf numFmtId="43" fontId="14" fillId="5" borderId="7" xfId="1" applyFont="1" applyFill="1" applyBorder="1" applyAlignment="1" applyProtection="1">
      <alignment vertical="center" shrinkToFit="1"/>
      <protection locked="0"/>
    </xf>
    <xf numFmtId="43" fontId="11" fillId="0" borderId="7" xfId="1" applyFont="1" applyBorder="1" applyAlignment="1" applyProtection="1">
      <alignment vertical="center"/>
    </xf>
    <xf numFmtId="49" fontId="14" fillId="5" borderId="7" xfId="7" applyFont="1" applyFill="1" applyBorder="1">
      <alignment vertical="center" wrapText="1"/>
      <protection locked="0"/>
    </xf>
    <xf numFmtId="166" fontId="11" fillId="0" borderId="6" xfId="9" applyNumberFormat="1" applyFont="1" applyAlignment="1" applyProtection="1">
      <alignment horizontal="center" vertical="center"/>
      <protection locked="0"/>
    </xf>
    <xf numFmtId="167" fontId="14" fillId="4" borderId="4" xfId="10" applyNumberFormat="1" applyFont="1" applyAlignment="1">
      <alignment horizontal="center" vertical="center"/>
      <protection locked="0"/>
    </xf>
    <xf numFmtId="165" fontId="11" fillId="0" borderId="6" xfId="12" applyFont="1" applyAlignment="1" applyProtection="1">
      <alignment vertical="center"/>
      <protection locked="0"/>
    </xf>
    <xf numFmtId="0" fontId="11" fillId="0" borderId="0" xfId="0" applyFont="1" applyAlignment="1">
      <alignment horizontal="left" vertical="center"/>
    </xf>
    <xf numFmtId="0" fontId="10" fillId="0" borderId="5" xfId="8" applyFont="1" applyAlignment="1" applyProtection="1">
      <alignment vertical="center"/>
    </xf>
    <xf numFmtId="39" fontId="10" fillId="0" borderId="5" xfId="8" applyNumberFormat="1" applyFont="1" applyAlignment="1" applyProtection="1">
      <alignment vertical="center"/>
    </xf>
    <xf numFmtId="0" fontId="10" fillId="0" borderId="5" xfId="8" applyFont="1" applyAlignment="1" applyProtection="1">
      <alignment vertical="center"/>
      <protection locked="0"/>
    </xf>
    <xf numFmtId="39" fontId="10" fillId="0" borderId="5" xfId="8" applyNumberFormat="1" applyFont="1" applyAlignment="1" applyProtection="1">
      <alignment vertical="center"/>
      <protection locked="0"/>
    </xf>
    <xf numFmtId="49" fontId="11" fillId="0" borderId="6" xfId="9" applyNumberFormat="1" applyFont="1">
      <alignment vertical="center" wrapText="1"/>
    </xf>
    <xf numFmtId="49" fontId="14" fillId="0" borderId="6" xfId="9" applyNumberFormat="1" applyFont="1">
      <alignment vertical="center" wrapText="1"/>
    </xf>
    <xf numFmtId="0" fontId="14" fillId="4" borderId="4" xfId="10" applyFont="1" applyAlignment="1" applyProtection="1">
      <alignment vertical="center"/>
    </xf>
    <xf numFmtId="4" fontId="14" fillId="4" borderId="4" xfId="11" applyFont="1" applyProtection="1">
      <alignment vertical="center" shrinkToFit="1"/>
    </xf>
    <xf numFmtId="165" fontId="11" fillId="0" borderId="6" xfId="12" applyFont="1" applyAlignment="1" applyProtection="1">
      <alignment vertical="center"/>
    </xf>
    <xf numFmtId="49" fontId="14" fillId="4" borderId="4" xfId="7" applyFont="1" applyProtection="1">
      <alignment vertical="center" wrapText="1"/>
    </xf>
    <xf numFmtId="0" fontId="13" fillId="6" borderId="7" xfId="2" applyFont="1" applyFill="1" applyBorder="1" applyAlignment="1" applyProtection="1">
      <alignment horizontal="center" vertical="center" wrapText="1"/>
      <protection locked="0"/>
    </xf>
    <xf numFmtId="43" fontId="11" fillId="5" borderId="7" xfId="1" applyFont="1" applyFill="1" applyBorder="1" applyAlignment="1" applyProtection="1">
      <alignment vertical="center" wrapText="1"/>
      <protection locked="0"/>
    </xf>
    <xf numFmtId="43" fontId="11" fillId="0" borderId="7" xfId="1" applyFont="1" applyFill="1" applyBorder="1" applyAlignment="1" applyProtection="1">
      <alignment vertical="center" wrapText="1"/>
    </xf>
    <xf numFmtId="165" fontId="11" fillId="0" borderId="7" xfId="12" applyFont="1" applyBorder="1" applyAlignment="1" applyProtection="1">
      <alignment vertical="center"/>
    </xf>
    <xf numFmtId="49" fontId="14" fillId="0" borderId="7" xfId="7" applyFont="1" applyFill="1" applyBorder="1" applyProtection="1">
      <alignment vertical="center" wrapText="1"/>
    </xf>
    <xf numFmtId="43" fontId="14" fillId="5" borderId="7" xfId="1" applyFont="1" applyFill="1" applyBorder="1" applyAlignment="1" applyProtection="1">
      <alignment vertical="center" wrapText="1"/>
      <protection locked="0"/>
    </xf>
    <xf numFmtId="43" fontId="14" fillId="0" borderId="7" xfId="1" applyFont="1" applyFill="1" applyBorder="1" applyAlignment="1" applyProtection="1">
      <alignment vertical="center" wrapText="1"/>
    </xf>
    <xf numFmtId="49" fontId="14" fillId="4" borderId="7" xfId="7" applyFont="1" applyBorder="1">
      <alignment vertical="center" wrapText="1"/>
      <protection locked="0"/>
    </xf>
    <xf numFmtId="43" fontId="15" fillId="0" borderId="7" xfId="1" applyFont="1" applyBorder="1" applyAlignment="1" applyProtection="1">
      <alignment horizontal="center" vertical="top"/>
    </xf>
    <xf numFmtId="164" fontId="13" fillId="6" borderId="2" xfId="3" applyNumberFormat="1" applyFont="1" applyFill="1" applyAlignment="1" applyProtection="1">
      <alignment vertical="center"/>
    </xf>
    <xf numFmtId="0" fontId="16" fillId="0" borderId="0" xfId="6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14" fontId="11" fillId="4" borderId="3" xfId="5" applyNumberFormat="1" applyFont="1" applyFill="1" applyAlignment="1" applyProtection="1">
      <alignment vertical="center" shrinkToFit="1"/>
      <protection locked="0"/>
    </xf>
    <xf numFmtId="14" fontId="11" fillId="0" borderId="0" xfId="0" applyNumberFormat="1" applyFont="1" applyAlignment="1" applyProtection="1">
      <alignment vertical="center"/>
      <protection locked="0"/>
    </xf>
    <xf numFmtId="0" fontId="15" fillId="0" borderId="0" xfId="0" applyFont="1" applyAlignment="1" applyProtection="1">
      <alignment vertical="center" wrapText="1"/>
      <protection locked="0"/>
    </xf>
    <xf numFmtId="0" fontId="11" fillId="0" borderId="0" xfId="0" applyFont="1" applyAlignment="1" applyProtection="1">
      <alignment horizontal="left" vertical="center"/>
      <protection locked="0"/>
    </xf>
    <xf numFmtId="49" fontId="14" fillId="4" borderId="4" xfId="7" applyFont="1">
      <alignment vertical="center" wrapText="1"/>
      <protection locked="0"/>
    </xf>
    <xf numFmtId="14" fontId="14" fillId="4" borderId="4" xfId="7" applyNumberFormat="1" applyFont="1">
      <alignment vertical="center" wrapText="1"/>
      <protection locked="0"/>
    </xf>
    <xf numFmtId="49" fontId="11" fillId="0" borderId="7" xfId="5" applyNumberFormat="1" applyFont="1" applyFill="1" applyBorder="1" applyAlignment="1" applyProtection="1">
      <alignment horizontal="center" vertical="center" shrinkToFit="1"/>
      <protection locked="0"/>
    </xf>
    <xf numFmtId="0" fontId="10" fillId="0" borderId="5" xfId="0" applyFont="1" applyBorder="1" applyAlignment="1">
      <alignment horizontal="left" vertical="center" wrapText="1"/>
    </xf>
    <xf numFmtId="49" fontId="11" fillId="4" borderId="8" xfId="5" applyNumberFormat="1" applyFont="1" applyFill="1" applyBorder="1" applyAlignment="1" applyProtection="1">
      <alignment vertical="center" shrinkToFit="1"/>
      <protection locked="0"/>
    </xf>
    <xf numFmtId="0" fontId="12" fillId="3" borderId="0" xfId="4" applyFont="1" applyFill="1" applyAlignment="1" applyProtection="1">
      <alignment horizontal="left" vertical="center"/>
      <protection locked="0"/>
    </xf>
    <xf numFmtId="0" fontId="11" fillId="0" borderId="9" xfId="0" applyFont="1" applyBorder="1" applyAlignment="1" applyProtection="1">
      <alignment horizontal="center" vertical="center"/>
      <protection locked="0"/>
    </xf>
    <xf numFmtId="0" fontId="11" fillId="0" borderId="10" xfId="0" applyFont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/>
      <protection locked="0"/>
    </xf>
    <xf numFmtId="0" fontId="17" fillId="0" borderId="2" xfId="3" applyFont="1" applyAlignment="1" applyProtection="1">
      <alignment vertical="center" wrapText="1"/>
      <protection locked="0"/>
    </xf>
    <xf numFmtId="0" fontId="18" fillId="0" borderId="0" xfId="0" applyFont="1" applyAlignment="1" applyProtection="1">
      <alignment vertical="center"/>
      <protection locked="0"/>
    </xf>
  </cellXfs>
  <cellStyles count="13">
    <cellStyle name="Beschriftung" xfId="9" xr:uid="{AEB87293-B24E-401B-9824-30D9A0066885}"/>
    <cellStyle name="Comma" xfId="1" builtinId="3"/>
    <cellStyle name="Eingabe Betrag" xfId="11" xr:uid="{900CC52D-6593-41B8-9FBB-DDD86B027608}"/>
    <cellStyle name="Eingabe Tabelle" xfId="7" xr:uid="{BAC56975-D8D3-43DA-80A7-866635D4ADB1}"/>
    <cellStyle name="Eingabe Zahl" xfId="10" xr:uid="{B0058D75-E39D-48EB-9899-707A6D414E7F}"/>
    <cellStyle name="Ergebniszeile" xfId="8" xr:uid="{0764FB23-5F0B-4FD4-99CF-BF86100EFDF7}"/>
    <cellStyle name="Explanatory Text" xfId="6" builtinId="53"/>
    <cellStyle name="Heading 2" xfId="2" builtinId="17"/>
    <cellStyle name="Heading 3" xfId="3" builtinId="18"/>
    <cellStyle name="Heading 4" xfId="4" builtinId="19"/>
    <cellStyle name="Input" xfId="5" builtinId="20"/>
    <cellStyle name="Normal" xfId="0" builtinId="0"/>
    <cellStyle name="Tabelle Zahl" xfId="12" xr:uid="{7462E897-6B64-48A0-A016-4C698253175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22/10/relationships/richValueRel" Target="richData/richValueRel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eetMetadata" Target="metadata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microsoft.com/office/2017/06/relationships/rdRichValueTypes" Target="richData/rdRichValueTypes.xml"/><Relationship Id="rId5" Type="http://schemas.openxmlformats.org/officeDocument/2006/relationships/styles" Target="styles.xml"/><Relationship Id="rId10" Type="http://schemas.microsoft.com/office/2017/06/relationships/rdRichValueStructure" Target="richData/rdrichvaluestructure.xml"/><Relationship Id="rId4" Type="http://schemas.openxmlformats.org/officeDocument/2006/relationships/theme" Target="theme/theme1.xml"/><Relationship Id="rId9" Type="http://schemas.microsoft.com/office/2017/06/relationships/rdRichValue" Target="richData/rdrichvalue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W:\11.%20PARTNERSHIPS%20PROJETS%20BAILLEURS%20&#224;pd2016\GIZ%20SEN%20RCI%20GHA%20AOUT%202023\OFFRE%20COLEAD\Version%20upload\81298824-07-Price%20schedule%20COLEAD.xlsm" TargetMode="External"/><Relationship Id="rId1" Type="http://schemas.openxmlformats.org/officeDocument/2006/relationships/externalLinkPath" Target="file:///W:\11.%20PARTNERSHIPS%20PROJETS%20BAILLEURS%20&#224;pd2016\GIZ%20SEN%20RCI%20GHA%20AOUT%202023\OFFRE%20COLEAD\Version%20upload\81298824-07-Price%20schedule%20COLEA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ice Schedule"/>
      <sheetName val="List of key experts"/>
      <sheetName val="Lists"/>
    </sheetNames>
    <sheetDataSet>
      <sheetData sheetId="0"/>
      <sheetData sheetId="1">
        <row r="11">
          <cell r="B11" t="str">
            <v>Team leader</v>
          </cell>
        </row>
        <row r="12">
          <cell r="B12" t="str">
            <v>Key expert 1</v>
          </cell>
        </row>
        <row r="13">
          <cell r="B13" t="str">
            <v>Key expert 2</v>
          </cell>
        </row>
        <row r="14">
          <cell r="B14" t="str">
            <v>Key expert 3</v>
          </cell>
        </row>
        <row r="15">
          <cell r="B15" t="str">
            <v>Key expert 4</v>
          </cell>
        </row>
        <row r="16">
          <cell r="B16" t="str">
            <v>Key expert 5</v>
          </cell>
        </row>
        <row r="17">
          <cell r="B17" t="str">
            <v>Key expert 6</v>
          </cell>
        </row>
      </sheetData>
      <sheetData sheetId="2">
        <row r="4">
          <cell r="B4" t="str">
            <v>Please select</v>
          </cell>
        </row>
        <row r="5">
          <cell r="B5" t="str">
            <v>Lump sum/number</v>
          </cell>
        </row>
        <row r="6">
          <cell r="B6" t="str">
            <v>Against evidence</v>
          </cell>
        </row>
        <row r="7">
          <cell r="B7" t="str">
            <v>Not applicable</v>
          </cell>
        </row>
        <row r="8">
          <cell r="B8" t="str">
            <v>According to ToR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Carine Karuhije" id="{9FB28010-A21B-4144-A094-6843337CA251}" userId="S::carine.karuhije@colead.link::109b82e0-1200-4421-a3de-6c5b23af4cb2" providerId="AD"/>
</personList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  <v>Une image contenant logo, Graphique, graphisme, clipart
Description générée automatiquement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  <k n="Text" t="s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6" dT="2025-06-25T15:35:51.69" personId="{9FB28010-A21B-4144-A094-6843337CA251}" id="{F35136B8-146E-43B2-B597-6B5FB0F9A3D5}">
    <text>Put«Name of the tendering structure» instead. Can’t change it myself.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3D8791-CE49-43A2-806F-12AEB551E00C}">
  <dimension ref="A1:U37"/>
  <sheetViews>
    <sheetView workbookViewId="0">
      <selection activeCell="E4" sqref="E4"/>
    </sheetView>
  </sheetViews>
  <sheetFormatPr defaultColWidth="9.81640625" defaultRowHeight="13" x14ac:dyDescent="0.35"/>
  <cols>
    <col min="1" max="1" width="21.54296875" style="2" customWidth="1"/>
    <col min="2" max="2" width="33.08984375" style="2" customWidth="1"/>
    <col min="3" max="3" width="14" style="2" customWidth="1"/>
    <col min="4" max="4" width="16.36328125" style="2" customWidth="1"/>
    <col min="5" max="5" width="13.36328125" style="2" customWidth="1"/>
    <col min="6" max="6" width="11.453125" style="2" customWidth="1"/>
    <col min="7" max="7" width="11" style="2" customWidth="1"/>
    <col min="8" max="8" width="61.08984375" style="2" customWidth="1"/>
    <col min="9" max="9" width="3.453125" style="2" customWidth="1"/>
    <col min="10" max="10" width="6.54296875" style="2" hidden="1" customWidth="1"/>
    <col min="11" max="11" width="6.36328125" style="2" hidden="1" customWidth="1"/>
    <col min="12" max="12" width="6.81640625" style="2" hidden="1" customWidth="1"/>
    <col min="13" max="13" width="11" style="2" hidden="1" customWidth="1"/>
    <col min="14" max="14" width="6.54296875" style="2" customWidth="1"/>
    <col min="15" max="15" width="6.36328125" style="2" customWidth="1"/>
    <col min="16" max="16" width="6.81640625" style="2" customWidth="1"/>
    <col min="17" max="17" width="11" style="2" customWidth="1"/>
    <col min="18" max="18" width="9.81640625" style="2"/>
    <col min="19" max="19" width="31" style="2" hidden="1" customWidth="1"/>
    <col min="20" max="20" width="9.81640625" style="2"/>
    <col min="21" max="21" width="10.08984375" style="2" customWidth="1"/>
    <col min="22" max="16384" width="9.81640625" style="2"/>
  </cols>
  <sheetData>
    <row r="1" spans="1:21" ht="140.5" customHeight="1" x14ac:dyDescent="0.35">
      <c r="B1" s="2" t="e" vm="1">
        <v>#VALUE!</v>
      </c>
    </row>
    <row r="2" spans="1:21" ht="28.5" customHeight="1" x14ac:dyDescent="0.35">
      <c r="A2" s="1" t="s">
        <v>47</v>
      </c>
      <c r="B2" s="57" t="s">
        <v>46</v>
      </c>
      <c r="C2" s="57"/>
      <c r="D2" s="57"/>
      <c r="E2" s="57"/>
      <c r="F2" s="57"/>
      <c r="G2" s="57"/>
      <c r="H2" s="57"/>
      <c r="S2" s="2" t="s">
        <v>20</v>
      </c>
      <c r="U2" s="3"/>
    </row>
    <row r="3" spans="1:21" x14ac:dyDescent="0.35">
      <c r="A3" s="4"/>
      <c r="B3" s="4"/>
      <c r="C3" s="4"/>
      <c r="D3" s="4"/>
      <c r="E3" s="4"/>
      <c r="F3" s="4"/>
      <c r="G3" s="4"/>
      <c r="H3" s="4"/>
    </row>
    <row r="4" spans="1:21" x14ac:dyDescent="0.35">
      <c r="A4" s="5" t="s">
        <v>15</v>
      </c>
      <c r="B4" s="6" t="s">
        <v>69</v>
      </c>
      <c r="C4" s="4"/>
      <c r="D4" s="7" t="s">
        <v>3</v>
      </c>
      <c r="E4" s="8" t="s">
        <v>70</v>
      </c>
      <c r="F4" s="9" t="s">
        <v>4</v>
      </c>
      <c r="G4" s="9" t="s">
        <v>4</v>
      </c>
      <c r="H4" s="10" t="s">
        <v>4</v>
      </c>
      <c r="J4" s="2" t="s">
        <v>21</v>
      </c>
      <c r="L4" s="58"/>
      <c r="M4" s="58"/>
    </row>
    <row r="5" spans="1:21" x14ac:dyDescent="0.35">
      <c r="A5" s="4"/>
      <c r="B5" s="4"/>
      <c r="C5" s="4"/>
      <c r="D5" s="9"/>
      <c r="E5" s="4"/>
      <c r="F5" s="4"/>
      <c r="G5" s="4"/>
      <c r="H5" s="4"/>
    </row>
    <row r="6" spans="1:21" x14ac:dyDescent="0.35">
      <c r="A6" s="5" t="s">
        <v>14</v>
      </c>
      <c r="B6" s="11" t="s">
        <v>45</v>
      </c>
      <c r="C6" s="11"/>
      <c r="D6" s="7" t="s">
        <v>43</v>
      </c>
      <c r="E6" s="56"/>
      <c r="F6" s="56"/>
      <c r="G6" s="56"/>
      <c r="H6" s="56"/>
      <c r="J6" s="59" t="s">
        <v>22</v>
      </c>
      <c r="K6" s="59"/>
      <c r="L6" s="59"/>
      <c r="M6" s="59"/>
    </row>
    <row r="7" spans="1:21" x14ac:dyDescent="0.35">
      <c r="A7" s="4"/>
      <c r="B7" s="4"/>
      <c r="C7" s="4"/>
      <c r="D7" s="9"/>
      <c r="E7" s="56"/>
      <c r="F7" s="56"/>
      <c r="G7" s="56"/>
      <c r="H7" s="56"/>
    </row>
    <row r="8" spans="1:21" x14ac:dyDescent="0.35">
      <c r="A8" s="5" t="s">
        <v>16</v>
      </c>
      <c r="B8" s="4" t="s">
        <v>44</v>
      </c>
      <c r="C8" s="4"/>
      <c r="D8" s="9"/>
      <c r="E8" s="56"/>
      <c r="F8" s="56"/>
      <c r="G8" s="56"/>
      <c r="H8" s="56"/>
    </row>
    <row r="9" spans="1:21" x14ac:dyDescent="0.35">
      <c r="A9" s="4"/>
      <c r="B9" s="4"/>
      <c r="C9" s="4"/>
      <c r="D9" s="9"/>
      <c r="E9" s="9"/>
      <c r="F9" s="9"/>
      <c r="G9" s="9"/>
      <c r="H9" s="9"/>
      <c r="I9" s="12"/>
    </row>
    <row r="10" spans="1:21" ht="13.5" thickBot="1" x14ac:dyDescent="0.4">
      <c r="A10" s="13" t="s">
        <v>48</v>
      </c>
      <c r="B10" s="13"/>
      <c r="C10" s="13"/>
      <c r="D10" s="13"/>
      <c r="E10" s="13"/>
      <c r="F10" s="13"/>
      <c r="G10" s="13"/>
      <c r="H10" s="13"/>
      <c r="J10" s="14" t="s">
        <v>27</v>
      </c>
      <c r="K10" s="14"/>
      <c r="L10" s="14"/>
      <c r="M10" s="14"/>
    </row>
    <row r="11" spans="1:21" x14ac:dyDescent="0.35">
      <c r="A11" s="4"/>
      <c r="B11" s="4"/>
      <c r="C11" s="4"/>
      <c r="D11" s="4"/>
      <c r="E11" s="4"/>
      <c r="F11" s="4"/>
      <c r="G11" s="4"/>
      <c r="H11" s="4"/>
    </row>
    <row r="12" spans="1:21" ht="52.5" thickBot="1" x14ac:dyDescent="0.4">
      <c r="A12" s="15" t="s">
        <v>28</v>
      </c>
      <c r="B12" s="16" t="s">
        <v>50</v>
      </c>
      <c r="C12" s="16" t="s">
        <v>51</v>
      </c>
      <c r="D12" s="15" t="s">
        <v>38</v>
      </c>
      <c r="E12" s="15" t="s">
        <v>18</v>
      </c>
      <c r="F12" s="15" t="s">
        <v>19</v>
      </c>
      <c r="G12" s="15" t="s">
        <v>53</v>
      </c>
      <c r="H12" s="16" t="s">
        <v>36</v>
      </c>
      <c r="J12" s="17" t="s">
        <v>23</v>
      </c>
      <c r="K12" s="17" t="s">
        <v>24</v>
      </c>
      <c r="L12" s="17" t="s">
        <v>25</v>
      </c>
      <c r="M12" s="17" t="s">
        <v>26</v>
      </c>
    </row>
    <row r="13" spans="1:21" ht="13.5" thickTop="1" x14ac:dyDescent="0.35">
      <c r="A13" s="18" t="str">
        <f>'List of key experts'!B15</f>
        <v>Team leader</v>
      </c>
      <c r="B13" s="19">
        <f>'List of key experts'!C15</f>
        <v>0</v>
      </c>
      <c r="C13" s="19">
        <f>'List of key experts'!D15</f>
        <v>0</v>
      </c>
      <c r="D13" s="20" t="str">
        <f t="shared" ref="D13:D18" si="0">IF(A13="","","Timesheet-based")</f>
        <v>Timesheet-based</v>
      </c>
      <c r="E13" s="21"/>
      <c r="F13" s="21"/>
      <c r="G13" s="22">
        <f>F13*E13</f>
        <v>0</v>
      </c>
      <c r="H13" s="23"/>
      <c r="J13" s="24">
        <v>200</v>
      </c>
      <c r="K13" s="25"/>
      <c r="L13" s="24">
        <v>200</v>
      </c>
      <c r="M13" s="26">
        <v>195000</v>
      </c>
    </row>
    <row r="14" spans="1:21" x14ac:dyDescent="0.35">
      <c r="A14" s="18" t="str">
        <f>'List of key experts'!B16</f>
        <v>Key expert 1</v>
      </c>
      <c r="B14" s="19">
        <f>'List of key experts'!C16</f>
        <v>0</v>
      </c>
      <c r="C14" s="19">
        <f>'List of key experts'!D16</f>
        <v>0</v>
      </c>
      <c r="D14" s="20" t="str">
        <f t="shared" si="0"/>
        <v>Timesheet-based</v>
      </c>
      <c r="E14" s="21"/>
      <c r="F14" s="21"/>
      <c r="G14" s="22">
        <f t="shared" ref="G14:G18" si="1">F14*E14</f>
        <v>0</v>
      </c>
      <c r="H14" s="23"/>
      <c r="J14" s="24">
        <v>0</v>
      </c>
      <c r="K14" s="25"/>
      <c r="L14" s="24">
        <v>0</v>
      </c>
      <c r="M14" s="26">
        <v>0</v>
      </c>
    </row>
    <row r="15" spans="1:21" x14ac:dyDescent="0.35">
      <c r="A15" s="18" t="str">
        <f>'List of key experts'!B17</f>
        <v>Key expert 2</v>
      </c>
      <c r="B15" s="19">
        <f>'List of key experts'!C17</f>
        <v>0</v>
      </c>
      <c r="C15" s="19">
        <f>'List of key experts'!D17</f>
        <v>0</v>
      </c>
      <c r="D15" s="20" t="str">
        <f t="shared" si="0"/>
        <v>Timesheet-based</v>
      </c>
      <c r="E15" s="21"/>
      <c r="F15" s="21"/>
      <c r="G15" s="22">
        <f t="shared" si="1"/>
        <v>0</v>
      </c>
      <c r="H15" s="23"/>
      <c r="J15" s="24">
        <v>0</v>
      </c>
      <c r="K15" s="25"/>
      <c r="L15" s="24">
        <v>0</v>
      </c>
      <c r="M15" s="26">
        <v>0</v>
      </c>
    </row>
    <row r="16" spans="1:21" x14ac:dyDescent="0.35">
      <c r="A16" s="18" t="str">
        <f>'List of key experts'!B18</f>
        <v>Key expert 3</v>
      </c>
      <c r="B16" s="19">
        <f>'List of key experts'!C18</f>
        <v>0</v>
      </c>
      <c r="C16" s="19">
        <f>'List of key experts'!D18</f>
        <v>0</v>
      </c>
      <c r="D16" s="20" t="str">
        <f t="shared" si="0"/>
        <v>Timesheet-based</v>
      </c>
      <c r="E16" s="21"/>
      <c r="F16" s="21"/>
      <c r="G16" s="22">
        <f t="shared" si="1"/>
        <v>0</v>
      </c>
      <c r="H16" s="23"/>
      <c r="J16" s="24">
        <v>0</v>
      </c>
      <c r="K16" s="25"/>
      <c r="L16" s="24">
        <v>0</v>
      </c>
      <c r="M16" s="26">
        <v>0</v>
      </c>
    </row>
    <row r="17" spans="1:13" x14ac:dyDescent="0.35">
      <c r="A17" s="18" t="str">
        <f>'List of key experts'!B19</f>
        <v>Key expert 4</v>
      </c>
      <c r="B17" s="19">
        <f>'List of key experts'!C19</f>
        <v>0</v>
      </c>
      <c r="C17" s="19">
        <f>'List of key experts'!D19</f>
        <v>0</v>
      </c>
      <c r="D17" s="20" t="str">
        <f t="shared" si="0"/>
        <v>Timesheet-based</v>
      </c>
      <c r="E17" s="21"/>
      <c r="F17" s="21"/>
      <c r="G17" s="22">
        <f t="shared" si="1"/>
        <v>0</v>
      </c>
      <c r="H17" s="23"/>
      <c r="J17" s="24">
        <v>0</v>
      </c>
      <c r="K17" s="25"/>
      <c r="L17" s="24">
        <v>0</v>
      </c>
      <c r="M17" s="26">
        <v>0</v>
      </c>
    </row>
    <row r="18" spans="1:13" x14ac:dyDescent="0.35">
      <c r="A18" s="18" t="str">
        <f>'List of key experts'!B20</f>
        <v>Key expert 5</v>
      </c>
      <c r="B18" s="19">
        <f>'List of key experts'!C20</f>
        <v>0</v>
      </c>
      <c r="C18" s="19">
        <f>'List of key experts'!D20</f>
        <v>0</v>
      </c>
      <c r="D18" s="20" t="str">
        <f t="shared" si="0"/>
        <v>Timesheet-based</v>
      </c>
      <c r="E18" s="21"/>
      <c r="F18" s="21"/>
      <c r="G18" s="22">
        <f t="shared" si="1"/>
        <v>0</v>
      </c>
      <c r="H18" s="23"/>
      <c r="J18" s="24">
        <v>0</v>
      </c>
      <c r="K18" s="25"/>
      <c r="L18" s="24">
        <v>0</v>
      </c>
      <c r="M18" s="26">
        <v>0</v>
      </c>
    </row>
    <row r="19" spans="1:13" x14ac:dyDescent="0.35">
      <c r="A19" s="4"/>
      <c r="B19" s="4"/>
      <c r="C19" s="4"/>
      <c r="D19" s="27"/>
      <c r="E19" s="4"/>
      <c r="F19" s="4"/>
      <c r="G19" s="4"/>
      <c r="H19" s="4"/>
    </row>
    <row r="20" spans="1:13" x14ac:dyDescent="0.35">
      <c r="A20" s="28" t="s">
        <v>52</v>
      </c>
      <c r="B20" s="28"/>
      <c r="C20" s="28"/>
      <c r="D20" s="28"/>
      <c r="E20" s="28"/>
      <c r="F20" s="28"/>
      <c r="G20" s="29">
        <f>SUM(G13:G18)</f>
        <v>0</v>
      </c>
      <c r="H20" s="28"/>
      <c r="J20" s="30" t="s">
        <v>37</v>
      </c>
      <c r="K20" s="30"/>
      <c r="L20" s="30"/>
      <c r="M20" s="31">
        <v>667500</v>
      </c>
    </row>
    <row r="21" spans="1:13" x14ac:dyDescent="0.35">
      <c r="A21" s="4"/>
      <c r="B21" s="4"/>
      <c r="C21" s="4"/>
      <c r="D21" s="4"/>
      <c r="E21" s="4"/>
      <c r="F21" s="4"/>
      <c r="G21" s="4"/>
      <c r="H21" s="4"/>
    </row>
    <row r="22" spans="1:13" hidden="1" x14ac:dyDescent="0.35">
      <c r="A22" s="32"/>
      <c r="B22" s="33"/>
      <c r="C22" s="33"/>
      <c r="D22" s="33" t="s">
        <v>40</v>
      </c>
      <c r="E22" s="34"/>
      <c r="F22" s="35"/>
      <c r="G22" s="36">
        <v>0</v>
      </c>
      <c r="H22" s="37"/>
      <c r="J22" s="24">
        <v>0</v>
      </c>
      <c r="K22" s="25"/>
      <c r="L22" s="24">
        <v>0</v>
      </c>
      <c r="M22" s="26">
        <v>0</v>
      </c>
    </row>
    <row r="23" spans="1:13" hidden="1" x14ac:dyDescent="0.35">
      <c r="A23" s="32"/>
      <c r="B23" s="33"/>
      <c r="C23" s="33"/>
      <c r="D23" s="33" t="s">
        <v>40</v>
      </c>
      <c r="E23" s="34"/>
      <c r="F23" s="35"/>
      <c r="G23" s="36">
        <v>0</v>
      </c>
      <c r="H23" s="37"/>
      <c r="J23" s="24">
        <v>0</v>
      </c>
      <c r="K23" s="25"/>
      <c r="L23" s="24">
        <v>0</v>
      </c>
      <c r="M23" s="26">
        <v>0</v>
      </c>
    </row>
    <row r="24" spans="1:13" ht="13.5" thickBot="1" x14ac:dyDescent="0.4">
      <c r="A24" s="13" t="s">
        <v>67</v>
      </c>
      <c r="B24" s="13"/>
      <c r="C24" s="13"/>
      <c r="D24" s="13"/>
      <c r="E24" s="13"/>
      <c r="F24" s="13"/>
      <c r="G24" s="13"/>
      <c r="H24" s="13"/>
      <c r="J24" s="14" t="s">
        <v>29</v>
      </c>
      <c r="K24" s="14"/>
      <c r="L24" s="14"/>
      <c r="M24" s="14"/>
    </row>
    <row r="25" spans="1:13" x14ac:dyDescent="0.35">
      <c r="A25" s="4"/>
      <c r="B25" s="4"/>
      <c r="C25" s="4"/>
      <c r="D25" s="4"/>
      <c r="E25" s="4"/>
      <c r="F25" s="4"/>
      <c r="G25" s="4"/>
      <c r="H25" s="4"/>
    </row>
    <row r="26" spans="1:13" ht="52.5" thickBot="1" x14ac:dyDescent="0.4">
      <c r="A26" s="15" t="s">
        <v>28</v>
      </c>
      <c r="B26" s="16" t="s">
        <v>41</v>
      </c>
      <c r="C26" s="16"/>
      <c r="D26" s="15" t="s">
        <v>38</v>
      </c>
      <c r="E26" s="38" t="s">
        <v>35</v>
      </c>
      <c r="F26" s="15" t="s">
        <v>42</v>
      </c>
      <c r="G26" s="15" t="s">
        <v>39</v>
      </c>
      <c r="H26" s="16" t="s">
        <v>36</v>
      </c>
      <c r="J26" s="17" t="s">
        <v>23</v>
      </c>
      <c r="K26" s="17" t="s">
        <v>24</v>
      </c>
      <c r="L26" s="17" t="s">
        <v>25</v>
      </c>
      <c r="M26" s="17" t="s">
        <v>26</v>
      </c>
    </row>
    <row r="27" spans="1:13" ht="26.5" thickTop="1" x14ac:dyDescent="0.35">
      <c r="A27" s="18" t="s">
        <v>30</v>
      </c>
      <c r="B27" s="18" t="s">
        <v>57</v>
      </c>
      <c r="C27" s="18"/>
      <c r="D27" s="18" t="s">
        <v>32</v>
      </c>
      <c r="E27" s="39"/>
      <c r="F27" s="40">
        <v>2000</v>
      </c>
      <c r="G27" s="41">
        <f t="shared" ref="G27:G32" si="2">F27*E27</f>
        <v>0</v>
      </c>
      <c r="H27" s="42" t="s">
        <v>58</v>
      </c>
      <c r="J27" s="24">
        <v>8</v>
      </c>
      <c r="K27" s="25"/>
      <c r="L27" s="24">
        <v>8</v>
      </c>
      <c r="M27" s="26">
        <v>9600</v>
      </c>
    </row>
    <row r="28" spans="1:13" ht="26" x14ac:dyDescent="0.35">
      <c r="A28" s="18" t="s">
        <v>31</v>
      </c>
      <c r="B28" s="18" t="s">
        <v>56</v>
      </c>
      <c r="C28" s="18"/>
      <c r="D28" s="18" t="s">
        <v>32</v>
      </c>
      <c r="E28" s="39"/>
      <c r="F28" s="40">
        <v>100</v>
      </c>
      <c r="G28" s="41">
        <f t="shared" si="2"/>
        <v>0</v>
      </c>
      <c r="H28" s="42" t="s">
        <v>59</v>
      </c>
      <c r="J28" s="24">
        <v>16</v>
      </c>
      <c r="K28" s="25"/>
      <c r="L28" s="24">
        <v>16</v>
      </c>
      <c r="M28" s="26">
        <v>8000</v>
      </c>
    </row>
    <row r="29" spans="1:13" x14ac:dyDescent="0.35">
      <c r="A29" s="18" t="s">
        <v>31</v>
      </c>
      <c r="B29" s="18" t="s">
        <v>55</v>
      </c>
      <c r="C29" s="18"/>
      <c r="D29" s="18" t="s">
        <v>32</v>
      </c>
      <c r="E29" s="43"/>
      <c r="F29" s="44">
        <v>500</v>
      </c>
      <c r="G29" s="41">
        <f t="shared" si="2"/>
        <v>0</v>
      </c>
      <c r="H29" s="42" t="s">
        <v>60</v>
      </c>
      <c r="J29" s="24">
        <v>48</v>
      </c>
      <c r="K29" s="25"/>
      <c r="L29" s="24">
        <v>48</v>
      </c>
      <c r="M29" s="26">
        <v>7200</v>
      </c>
    </row>
    <row r="30" spans="1:13" x14ac:dyDescent="0.35">
      <c r="A30" s="18" t="s">
        <v>33</v>
      </c>
      <c r="B30" s="18" t="s">
        <v>62</v>
      </c>
      <c r="C30" s="18"/>
      <c r="D30" s="18" t="s">
        <v>32</v>
      </c>
      <c r="E30" s="21"/>
      <c r="F30" s="21"/>
      <c r="G30" s="41">
        <f t="shared" si="2"/>
        <v>0</v>
      </c>
      <c r="H30" s="45"/>
      <c r="J30" s="24">
        <v>1</v>
      </c>
      <c r="K30" s="25"/>
      <c r="L30" s="24">
        <v>1</v>
      </c>
      <c r="M30" s="26">
        <v>35000</v>
      </c>
    </row>
    <row r="31" spans="1:13" ht="30.5" customHeight="1" x14ac:dyDescent="0.35">
      <c r="A31" s="18" t="s">
        <v>54</v>
      </c>
      <c r="B31" s="18" t="s">
        <v>64</v>
      </c>
      <c r="C31" s="18"/>
      <c r="D31" s="18" t="s">
        <v>32</v>
      </c>
      <c r="E31" s="21"/>
      <c r="F31" s="46">
        <v>195</v>
      </c>
      <c r="G31" s="41">
        <f t="shared" si="2"/>
        <v>0</v>
      </c>
      <c r="H31" s="42" t="s">
        <v>63</v>
      </c>
      <c r="J31" s="24">
        <v>1</v>
      </c>
      <c r="K31" s="25"/>
      <c r="L31" s="24">
        <v>1</v>
      </c>
      <c r="M31" s="26">
        <v>51000</v>
      </c>
    </row>
    <row r="32" spans="1:13" ht="14.4" customHeight="1" x14ac:dyDescent="0.35">
      <c r="A32" s="18" t="s">
        <v>68</v>
      </c>
      <c r="B32" s="18"/>
      <c r="C32" s="18"/>
      <c r="D32" s="18" t="s">
        <v>32</v>
      </c>
      <c r="E32" s="21"/>
      <c r="F32" s="21"/>
      <c r="G32" s="41">
        <f t="shared" si="2"/>
        <v>0</v>
      </c>
      <c r="H32" s="45"/>
      <c r="J32" s="24"/>
      <c r="K32" s="25"/>
      <c r="L32" s="24"/>
      <c r="M32" s="26"/>
    </row>
    <row r="33" spans="1:13" x14ac:dyDescent="0.35">
      <c r="A33" s="4"/>
      <c r="B33" s="4"/>
      <c r="C33" s="4"/>
      <c r="D33" s="27"/>
      <c r="E33" s="4"/>
      <c r="F33" s="4"/>
      <c r="G33" s="4"/>
      <c r="H33" s="4"/>
    </row>
    <row r="34" spans="1:13" x14ac:dyDescent="0.35">
      <c r="A34" s="28" t="s">
        <v>66</v>
      </c>
      <c r="B34" s="28"/>
      <c r="C34" s="28"/>
      <c r="D34" s="28"/>
      <c r="E34" s="28"/>
      <c r="F34" s="28"/>
      <c r="G34" s="29">
        <f>SUM(G27:G31)</f>
        <v>0</v>
      </c>
      <c r="H34" s="28"/>
      <c r="J34" s="30" t="s">
        <v>37</v>
      </c>
      <c r="K34" s="30"/>
      <c r="L34" s="30"/>
      <c r="M34" s="31">
        <v>119600</v>
      </c>
    </row>
    <row r="35" spans="1:13" x14ac:dyDescent="0.35">
      <c r="A35" s="4"/>
      <c r="B35" s="4"/>
      <c r="C35" s="4"/>
      <c r="D35" s="4"/>
      <c r="E35" s="4"/>
      <c r="F35" s="4"/>
      <c r="G35" s="4"/>
      <c r="H35" s="4"/>
    </row>
    <row r="36" spans="1:13" ht="13.5" thickBot="1" x14ac:dyDescent="0.4">
      <c r="A36" s="13" t="s">
        <v>65</v>
      </c>
      <c r="B36" s="13"/>
      <c r="C36" s="13"/>
      <c r="D36" s="13"/>
      <c r="E36" s="13"/>
      <c r="F36" s="13"/>
      <c r="G36" s="47">
        <f>G34+G20</f>
        <v>0</v>
      </c>
      <c r="H36" s="15"/>
      <c r="J36" s="14" t="s">
        <v>34</v>
      </c>
      <c r="K36" s="14"/>
      <c r="L36" s="14"/>
      <c r="M36" s="14"/>
    </row>
    <row r="37" spans="1:13" x14ac:dyDescent="0.35">
      <c r="A37" s="4"/>
      <c r="B37" s="4"/>
      <c r="C37" s="4"/>
      <c r="D37" s="4"/>
    </row>
  </sheetData>
  <sheetProtection algorithmName="SHA-512" hashValue="QAL5+FeGllxtY0059D7uiaIrBwnGJmI+7WqqwLgIbnkm3+xImkZCZqfu1RDIlAX23ClXmHoBthT+iX2I8nCgCQ==" saltValue="7cVCTcncDTD1Ugdb3HpLyQ==" spinCount="100000" sheet="1" formatCells="0" formatColumns="0" formatRows="0" insertColumns="0" insertRows="0" insertHyperlinks="0" deleteColumns="0" deleteRows="0" sort="0" autoFilter="0" pivotTables="0"/>
  <mergeCells count="4">
    <mergeCell ref="E6:H8"/>
    <mergeCell ref="B2:H2"/>
    <mergeCell ref="L4:M4"/>
    <mergeCell ref="J6:M6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9C46E-2DCA-432D-9C29-16307999239B}">
  <dimension ref="B1:G20"/>
  <sheetViews>
    <sheetView tabSelected="1" workbookViewId="0">
      <selection activeCell="F6" sqref="F6"/>
    </sheetView>
  </sheetViews>
  <sheetFormatPr defaultColWidth="9.81640625" defaultRowHeight="13" x14ac:dyDescent="0.35"/>
  <cols>
    <col min="1" max="1" width="2.453125" style="2" customWidth="1"/>
    <col min="2" max="2" width="15" style="2" customWidth="1"/>
    <col min="3" max="3" width="26" style="2" customWidth="1"/>
    <col min="4" max="4" width="17.1796875" style="2" customWidth="1"/>
    <col min="5" max="5" width="15.7265625" style="2" customWidth="1"/>
    <col min="6" max="6" width="18.81640625" style="2" customWidth="1"/>
    <col min="7" max="7" width="58.81640625" style="2" customWidth="1"/>
    <col min="8" max="16384" width="9.81640625" style="2"/>
  </cols>
  <sheetData>
    <row r="1" spans="2:7" ht="122.5" customHeight="1" x14ac:dyDescent="0.35">
      <c r="B1" s="60" t="e" vm="1">
        <v>#VALUE!</v>
      </c>
      <c r="C1" s="61"/>
      <c r="D1" s="61"/>
      <c r="E1" s="61"/>
      <c r="F1" s="61"/>
      <c r="G1" s="62"/>
    </row>
    <row r="2" spans="2:7" s="64" customFormat="1" ht="24" customHeight="1" thickBot="1" x14ac:dyDescent="0.4">
      <c r="B2" s="63" t="s">
        <v>0</v>
      </c>
      <c r="C2" s="63"/>
      <c r="D2" s="63"/>
      <c r="E2" s="63"/>
      <c r="F2" s="63"/>
      <c r="G2" s="63"/>
    </row>
    <row r="3" spans="2:7" x14ac:dyDescent="0.35">
      <c r="B3" s="48" t="s">
        <v>1</v>
      </c>
    </row>
    <row r="4" spans="2:7" x14ac:dyDescent="0.35">
      <c r="B4" s="48" t="s">
        <v>2</v>
      </c>
    </row>
    <row r="6" spans="2:7" x14ac:dyDescent="0.35">
      <c r="B6" s="49" t="s">
        <v>15</v>
      </c>
      <c r="C6" s="6" t="str">
        <f>'Financial offer'!B4</f>
        <v>COLEAD/AO/251386</v>
      </c>
      <c r="E6" s="2" t="s">
        <v>3</v>
      </c>
      <c r="F6" s="50" t="str">
        <f>'Financial offer'!E4</f>
        <v>dd/mm/2025</v>
      </c>
    </row>
    <row r="7" spans="2:7" x14ac:dyDescent="0.35">
      <c r="C7" s="6"/>
      <c r="F7" s="51"/>
    </row>
    <row r="8" spans="2:7" x14ac:dyDescent="0.35">
      <c r="B8" s="49" t="s">
        <v>49</v>
      </c>
      <c r="C8" s="2" t="s">
        <v>46</v>
      </c>
      <c r="F8" s="51"/>
    </row>
    <row r="9" spans="2:7" x14ac:dyDescent="0.35">
      <c r="C9" s="6"/>
      <c r="F9" s="51"/>
    </row>
    <row r="10" spans="2:7" x14ac:dyDescent="0.35">
      <c r="B10" s="49" t="s">
        <v>14</v>
      </c>
      <c r="C10" s="6" t="str">
        <f>'Financial offer'!B6</f>
        <v>MAHEBER Ethiopia : Enhancing the Competitiveness of Ethiopia's Horticulture Sector</v>
      </c>
      <c r="F10" s="51"/>
    </row>
    <row r="11" spans="2:7" x14ac:dyDescent="0.35">
      <c r="C11" s="6"/>
      <c r="F11" s="51"/>
    </row>
    <row r="12" spans="2:7" x14ac:dyDescent="0.35">
      <c r="B12" s="49" t="s">
        <v>16</v>
      </c>
      <c r="C12" s="2" t="str">
        <f>'Financial offer'!B8</f>
        <v>NDICI AFRICA/2025/483-034</v>
      </c>
      <c r="E12" s="52"/>
      <c r="F12" s="53" t="s">
        <v>4</v>
      </c>
    </row>
    <row r="13" spans="2:7" x14ac:dyDescent="0.35">
      <c r="C13" s="6"/>
      <c r="F13" s="6"/>
    </row>
    <row r="14" spans="2:7" ht="39.5" thickBot="1" x14ac:dyDescent="0.4">
      <c r="B14" s="17" t="s">
        <v>5</v>
      </c>
      <c r="C14" s="17" t="s">
        <v>50</v>
      </c>
      <c r="D14" s="17" t="s">
        <v>6</v>
      </c>
      <c r="E14" s="17" t="s">
        <v>61</v>
      </c>
      <c r="F14" s="17" t="s">
        <v>17</v>
      </c>
      <c r="G14" s="17" t="s">
        <v>7</v>
      </c>
    </row>
    <row r="15" spans="2:7" ht="13.5" thickTop="1" x14ac:dyDescent="0.35">
      <c r="B15" s="54" t="s">
        <v>8</v>
      </c>
      <c r="C15" s="54"/>
      <c r="D15" s="54"/>
      <c r="E15" s="55"/>
      <c r="F15" s="54"/>
      <c r="G15" s="54"/>
    </row>
    <row r="16" spans="2:7" x14ac:dyDescent="0.35">
      <c r="B16" s="54" t="s">
        <v>9</v>
      </c>
      <c r="C16" s="54"/>
      <c r="D16" s="54"/>
      <c r="E16" s="55"/>
      <c r="F16" s="54"/>
      <c r="G16" s="54"/>
    </row>
    <row r="17" spans="2:7" x14ac:dyDescent="0.35">
      <c r="B17" s="54" t="s">
        <v>10</v>
      </c>
      <c r="C17" s="54"/>
      <c r="D17" s="54"/>
      <c r="E17" s="55"/>
      <c r="F17" s="54"/>
      <c r="G17" s="54"/>
    </row>
    <row r="18" spans="2:7" x14ac:dyDescent="0.35">
      <c r="B18" s="54" t="s">
        <v>11</v>
      </c>
      <c r="C18" s="54"/>
      <c r="D18" s="54"/>
      <c r="E18" s="55"/>
      <c r="F18" s="54"/>
      <c r="G18" s="54"/>
    </row>
    <row r="19" spans="2:7" x14ac:dyDescent="0.35">
      <c r="B19" s="54" t="s">
        <v>12</v>
      </c>
      <c r="C19" s="54"/>
      <c r="D19" s="54"/>
      <c r="E19" s="55"/>
      <c r="F19" s="54"/>
      <c r="G19" s="54"/>
    </row>
    <row r="20" spans="2:7" x14ac:dyDescent="0.35">
      <c r="B20" s="54" t="s">
        <v>13</v>
      </c>
      <c r="C20" s="54"/>
      <c r="D20" s="54"/>
      <c r="E20" s="55"/>
      <c r="F20" s="54"/>
      <c r="G20" s="54"/>
    </row>
  </sheetData>
  <mergeCells count="2">
    <mergeCell ref="B2:G2"/>
    <mergeCell ref="B1:G1"/>
  </mergeCells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Financial offer</vt:lpstr>
      <vt:lpstr>List of key experts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 Marino Coto</dc:creator>
  <cp:lastModifiedBy>Carine Karuhije</cp:lastModifiedBy>
  <dcterms:created xsi:type="dcterms:W3CDTF">2025-06-11T10:17:53Z</dcterms:created>
  <dcterms:modified xsi:type="dcterms:W3CDTF">2025-06-30T11:24:54Z</dcterms:modified>
</cp:coreProperties>
</file>